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Мясниковский 2022\ПЕТРОВСКАЯ СОШ  №6\"/>
    </mc:Choice>
  </mc:AlternateContent>
  <bookViews>
    <workbookView xWindow="0" yWindow="0" windowWidth="28800" windowHeight="13725"/>
  </bookViews>
  <sheets>
    <sheet name="Лист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F94" i="1" l="1"/>
  <c r="H94" i="1" s="1"/>
  <c r="F89" i="1"/>
  <c r="H89" i="1" s="1"/>
  <c r="F84" i="1"/>
  <c r="H84" i="1" s="1"/>
  <c r="F77" i="1"/>
  <c r="H77" i="1" s="1"/>
  <c r="F72" i="1"/>
  <c r="H72" i="1" s="1"/>
  <c r="F67" i="1"/>
  <c r="H67" i="1" s="1"/>
  <c r="H60" i="1"/>
  <c r="H55" i="1"/>
  <c r="H50" i="1"/>
  <c r="H43" i="1"/>
  <c r="H38" i="1"/>
  <c r="F31" i="1"/>
  <c r="H31" i="1" s="1"/>
  <c r="F28" i="1"/>
  <c r="H28" i="1" s="1"/>
  <c r="H23" i="1"/>
  <c r="H18" i="1"/>
  <c r="H15" i="1"/>
  <c r="D7" i="1"/>
</calcChain>
</file>

<file path=xl/sharedStrings.xml><?xml version="1.0" encoding="utf-8"?>
<sst xmlns="http://schemas.openxmlformats.org/spreadsheetml/2006/main" count="122" uniqueCount="90">
  <si>
    <t>Численность респондентов</t>
  </si>
  <si>
    <t>Доля респондентов</t>
  </si>
  <si>
    <t>1.</t>
  </si>
  <si>
    <t>Критерий откытости и доступности информации об организации</t>
  </si>
  <si>
    <t>1.1</t>
  </si>
  <si>
    <t>Соответствие информации о деятельности</t>
  </si>
  <si>
    <t>1.1.1</t>
  </si>
  <si>
    <t>Соответствие информации о деятельности - стенды</t>
  </si>
  <si>
    <t>Объем информации на стендах</t>
  </si>
  <si>
    <t>/</t>
  </si>
  <si>
    <t>баллы</t>
  </si>
  <si>
    <t>1.1.2</t>
  </si>
  <si>
    <t>Соответствие информации о деятельности - сайт</t>
  </si>
  <si>
    <t>1.2</t>
  </si>
  <si>
    <t>Наличие на официальном сайте</t>
  </si>
  <si>
    <t>1.2.1</t>
  </si>
  <si>
    <t>Наличие и функционирование на сайте</t>
  </si>
  <si>
    <t>Количество функционирующих дистанционных способов</t>
  </si>
  <si>
    <t>X</t>
  </si>
  <si>
    <t>1.3</t>
  </si>
  <si>
    <t>Доля получателей услуг, удовлетворенных открытостью</t>
  </si>
  <si>
    <t>1.3.1</t>
  </si>
  <si>
    <t>Удовлетворенность - стенды</t>
  </si>
  <si>
    <t>Число получателей услуг, удовлетворенных</t>
  </si>
  <si>
    <t>1.3.2</t>
  </si>
  <si>
    <t>Удовлетворенность - сайт</t>
  </si>
  <si>
    <t>2.</t>
  </si>
  <si>
    <t>Критерий комфортности условий предоставления услуг</t>
  </si>
  <si>
    <t>2.1</t>
  </si>
  <si>
    <t>Обеспечение в организации комфортных условий</t>
  </si>
  <si>
    <t>2.1.1</t>
  </si>
  <si>
    <t>Наличие комфортных условий</t>
  </si>
  <si>
    <t>Количество комфортных условий</t>
  </si>
  <si>
    <t>2.3</t>
  </si>
  <si>
    <t>Доля получателей услуг, удовлетворенных комфортностью</t>
  </si>
  <si>
    <t>2.3.1</t>
  </si>
  <si>
    <t>Удовлетворенность - комфортность</t>
  </si>
  <si>
    <t>Число получателей услуг, удовлетворенных комфортностью</t>
  </si>
  <si>
    <t>3.</t>
  </si>
  <si>
    <t>Доступность образовательной деятельности для инвалидов</t>
  </si>
  <si>
    <t>3.1</t>
  </si>
  <si>
    <t>Оборудование помещений организации</t>
  </si>
  <si>
    <t>3.1.1</t>
  </si>
  <si>
    <t>Наличие в помещениях организации</t>
  </si>
  <si>
    <t>Количество условий доступности</t>
  </si>
  <si>
    <t>3.2</t>
  </si>
  <si>
    <t>Оборудование в организации условий доступности</t>
  </si>
  <si>
    <t>3.2.1</t>
  </si>
  <si>
    <t>Наличие в организации условий доступности</t>
  </si>
  <si>
    <t>3.3</t>
  </si>
  <si>
    <t>Доля получателей услуг, удовлетворенных доступностью услуг для инвалидов</t>
  </si>
  <si>
    <t>3.3.1</t>
  </si>
  <si>
    <t>Удовлетворенность - доступность услуг для инвалидов</t>
  </si>
  <si>
    <t>4.</t>
  </si>
  <si>
    <t>Доброжелательность, вежливость работников организации (ДиВ)</t>
  </si>
  <si>
    <t>4.1</t>
  </si>
  <si>
    <t>Доля получателей услуг, удовлетворенных ДиВ - первичный контакт</t>
  </si>
  <si>
    <t>4.1.1</t>
  </si>
  <si>
    <t>Удовлетворенность - ДиВ - первичный контакт</t>
  </si>
  <si>
    <t>Число получателей услуг, удовлетворенных ДиВ - первичный контакт</t>
  </si>
  <si>
    <t>4.2</t>
  </si>
  <si>
    <t>Доля получателей услуг, удовлетворенных ДиВ - непосредственное оказание</t>
  </si>
  <si>
    <t>4.2.1</t>
  </si>
  <si>
    <t>Удовлетворенность - ДиВ - непосредственное оказание</t>
  </si>
  <si>
    <t>Число получателей услуг, удовлетворенных ДиВ - непосредственное оказание</t>
  </si>
  <si>
    <t>4.3</t>
  </si>
  <si>
    <t>Доля получателей услуг, удовлетворенных ДиВ - дистанционные формы</t>
  </si>
  <si>
    <t>4.3.1</t>
  </si>
  <si>
    <t>Удовлетворенность - ДиВ - дистанционные формы</t>
  </si>
  <si>
    <t>Число получателей услуг, удовлетворенных ДиВ - дистанционные формы</t>
  </si>
  <si>
    <t>5.</t>
  </si>
  <si>
    <t>Удовлетворенность условиями оказания услуг</t>
  </si>
  <si>
    <t>5.1</t>
  </si>
  <si>
    <t>Доля получателей услуг, которые готовы рекомендовать</t>
  </si>
  <si>
    <t>5.1.1</t>
  </si>
  <si>
    <t>Готовность получателей услуг рекомендовать</t>
  </si>
  <si>
    <t>Число получателей услуг, которые готовы рекомендовать</t>
  </si>
  <si>
    <t>5.2</t>
  </si>
  <si>
    <t>Доля получателей услуг, удовлетворенных организационными условиями</t>
  </si>
  <si>
    <t>5.2.1</t>
  </si>
  <si>
    <t>Удовлетворенность организационными условиями - графиком</t>
  </si>
  <si>
    <t>Число получателей услуг, удовлетворенных организационными условиями - графиком</t>
  </si>
  <si>
    <t>5.3</t>
  </si>
  <si>
    <t>Доля получателей услуг, удовлетворенных в целом условиями оказания услуг</t>
  </si>
  <si>
    <t>5.3.1</t>
  </si>
  <si>
    <t>Удовлетворенность в целом условиями оказания услуг</t>
  </si>
  <si>
    <t>Число получателей услуг, удовлетворенных в целом условиями оказания услуг</t>
  </si>
  <si>
    <t>Численность учащихся</t>
  </si>
  <si>
    <t>Объем информации на сайтах</t>
  </si>
  <si>
    <t>МБОУ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</si>
</sst>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3" borderId="0" xfId="0" quotePrefix="1" applyFont="1" applyFill="1" applyAlignment="1">
      <alignment horizontal="center"/>
    </xf>
    <xf numFmtId="0" fontId="1" fillId="3" borderId="0" xfId="0" applyFont="1" applyFill="1"/>
    <xf numFmtId="0" fontId="0" fillId="0" borderId="0" xfId="0" quotePrefix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/>
    <xf numFmtId="0" fontId="0" fillId="4" borderId="0" xfId="0" applyFill="1" applyAlignment="1">
      <alignment horizontal="center"/>
    </xf>
    <xf numFmtId="0" fontId="1" fillId="5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quotePrefix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0" fontId="0" fillId="0" borderId="0" xfId="0" applyAlignment="1"/>
    <xf numFmtId="0" fontId="2" fillId="7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Q94"/>
  <sheetViews>
    <sheetView tabSelected="1" zoomScaleNormal="100" workbookViewId="0">
      <pane ySplit="1" topLeftCell="A2" activePane="bottomLeft" state="frozen"/>
      <selection pane="bottomLeft" activeCell="D85" sqref="D85"/>
    </sheetView>
  </sheetViews>
  <sheetFormatPr defaultRowHeight="15" x14ac:dyDescent="0.25"/>
  <cols>
    <col min="1" max="1" width="5.7109375" customWidth="1"/>
    <col min="3" max="3" width="80.28515625" customWidth="1"/>
  </cols>
  <sheetData>
    <row r="1" spans="2:17" x14ac:dyDescent="0.25">
      <c r="C1" s="18" t="s">
        <v>89</v>
      </c>
    </row>
    <row r="3" spans="2:17" x14ac:dyDescent="0.25">
      <c r="C3" t="s">
        <v>0</v>
      </c>
      <c r="D3" s="1">
        <v>106</v>
      </c>
      <c r="I3" s="17"/>
      <c r="Q3" s="17"/>
    </row>
    <row r="4" spans="2:17" x14ac:dyDescent="0.25">
      <c r="D4" s="1"/>
    </row>
    <row r="5" spans="2:17" x14ac:dyDescent="0.25">
      <c r="C5" t="s">
        <v>87</v>
      </c>
      <c r="D5" s="1">
        <v>174</v>
      </c>
    </row>
    <row r="6" spans="2:17" x14ac:dyDescent="0.25">
      <c r="D6" s="1"/>
    </row>
    <row r="7" spans="2:17" x14ac:dyDescent="0.25">
      <c r="C7" t="s">
        <v>1</v>
      </c>
      <c r="D7" s="1">
        <f>ROUND(D3/D5*100,0)</f>
        <v>61</v>
      </c>
    </row>
    <row r="10" spans="2:17" x14ac:dyDescent="0.25">
      <c r="B10" s="2" t="s">
        <v>2</v>
      </c>
      <c r="C10" s="3" t="s">
        <v>3</v>
      </c>
      <c r="D10" s="4"/>
      <c r="E10" s="4"/>
      <c r="F10" s="4"/>
      <c r="G10" s="4"/>
      <c r="H10" s="4"/>
      <c r="I10" s="4"/>
      <c r="J10" s="4"/>
    </row>
    <row r="12" spans="2:17" x14ac:dyDescent="0.25">
      <c r="B12" s="5" t="s">
        <v>4</v>
      </c>
      <c r="C12" s="6" t="s">
        <v>5</v>
      </c>
      <c r="D12" s="6"/>
      <c r="E12" s="6"/>
      <c r="F12" s="6"/>
      <c r="G12" s="6"/>
      <c r="H12" s="6"/>
      <c r="I12" s="6"/>
      <c r="J12" s="6"/>
    </row>
    <row r="14" spans="2:17" x14ac:dyDescent="0.25">
      <c r="B14" s="7" t="s">
        <v>6</v>
      </c>
      <c r="C14" t="s">
        <v>7</v>
      </c>
    </row>
    <row r="15" spans="2:17" x14ac:dyDescent="0.25">
      <c r="B15" s="8"/>
      <c r="C15" t="s">
        <v>8</v>
      </c>
      <c r="D15" s="12">
        <v>13</v>
      </c>
      <c r="E15" s="7" t="s">
        <v>9</v>
      </c>
      <c r="F15" s="8">
        <v>25</v>
      </c>
      <c r="H15" s="16">
        <f>ROUND(D15/F15*100,1)</f>
        <v>52</v>
      </c>
      <c r="J15" s="8" t="s">
        <v>10</v>
      </c>
      <c r="L15" s="9"/>
    </row>
    <row r="16" spans="2:17" x14ac:dyDescent="0.25">
      <c r="B16" s="8"/>
      <c r="L16" s="9"/>
    </row>
    <row r="17" spans="2:12" x14ac:dyDescent="0.25">
      <c r="B17" s="7" t="s">
        <v>11</v>
      </c>
      <c r="C17" t="s">
        <v>12</v>
      </c>
      <c r="L17" s="9"/>
    </row>
    <row r="18" spans="2:12" x14ac:dyDescent="0.25">
      <c r="C18" t="s">
        <v>88</v>
      </c>
      <c r="D18" s="8">
        <v>42</v>
      </c>
      <c r="E18" s="7" t="s">
        <v>9</v>
      </c>
      <c r="F18" s="8">
        <v>78</v>
      </c>
      <c r="H18" s="16">
        <f>ROUND(D18/F18*100,1)</f>
        <v>53.8</v>
      </c>
      <c r="J18" s="8" t="s">
        <v>10</v>
      </c>
      <c r="L18" s="9"/>
    </row>
    <row r="19" spans="2:12" x14ac:dyDescent="0.25">
      <c r="D19" s="8"/>
      <c r="E19" s="7"/>
      <c r="F19" s="8"/>
      <c r="H19" s="1"/>
      <c r="J19" s="8"/>
    </row>
    <row r="20" spans="2:12" x14ac:dyDescent="0.25">
      <c r="B20" s="5" t="s">
        <v>13</v>
      </c>
      <c r="C20" s="6" t="s">
        <v>14</v>
      </c>
      <c r="D20" s="6"/>
      <c r="E20" s="6"/>
      <c r="F20" s="6"/>
      <c r="G20" s="6"/>
      <c r="H20" s="6"/>
      <c r="I20" s="6"/>
      <c r="J20" s="6"/>
    </row>
    <row r="21" spans="2:12" x14ac:dyDescent="0.25">
      <c r="D21" s="8"/>
      <c r="E21" s="7"/>
      <c r="F21" s="8"/>
      <c r="H21" s="1"/>
      <c r="J21" s="8"/>
    </row>
    <row r="22" spans="2:12" x14ac:dyDescent="0.25">
      <c r="B22" s="7" t="s">
        <v>15</v>
      </c>
      <c r="C22" t="s">
        <v>16</v>
      </c>
    </row>
    <row r="23" spans="2:12" x14ac:dyDescent="0.25">
      <c r="C23" t="s">
        <v>17</v>
      </c>
      <c r="D23" s="8">
        <v>4</v>
      </c>
      <c r="E23" s="7" t="s">
        <v>18</v>
      </c>
      <c r="F23" s="10">
        <v>30</v>
      </c>
      <c r="H23" s="11">
        <f>IF(D23&gt;3,100,D23*F23)</f>
        <v>100</v>
      </c>
      <c r="J23" s="8" t="s">
        <v>10</v>
      </c>
    </row>
    <row r="25" spans="2:12" x14ac:dyDescent="0.25">
      <c r="B25" s="5" t="s">
        <v>19</v>
      </c>
      <c r="C25" s="6" t="s">
        <v>20</v>
      </c>
      <c r="D25" s="6"/>
      <c r="E25" s="6"/>
      <c r="F25" s="6"/>
      <c r="G25" s="6"/>
      <c r="H25" s="6"/>
      <c r="I25" s="6"/>
      <c r="J25" s="6"/>
    </row>
    <row r="27" spans="2:12" x14ac:dyDescent="0.25">
      <c r="B27" s="7" t="s">
        <v>21</v>
      </c>
      <c r="C27" t="s">
        <v>22</v>
      </c>
    </row>
    <row r="28" spans="2:12" x14ac:dyDescent="0.25">
      <c r="C28" t="s">
        <v>23</v>
      </c>
      <c r="D28" s="8">
        <v>105</v>
      </c>
      <c r="E28" s="7" t="s">
        <v>9</v>
      </c>
      <c r="F28" s="12">
        <f>$D$3</f>
        <v>106</v>
      </c>
      <c r="H28" s="16">
        <f>ROUND(D28/F28*100,1)</f>
        <v>99.1</v>
      </c>
      <c r="J28" s="8" t="s">
        <v>10</v>
      </c>
    </row>
    <row r="29" spans="2:12" x14ac:dyDescent="0.25">
      <c r="F29" s="9"/>
    </row>
    <row r="30" spans="2:12" x14ac:dyDescent="0.25">
      <c r="B30" s="7" t="s">
        <v>24</v>
      </c>
      <c r="C30" t="s">
        <v>25</v>
      </c>
      <c r="F30" s="9"/>
    </row>
    <row r="31" spans="2:12" x14ac:dyDescent="0.25">
      <c r="C31" t="s">
        <v>23</v>
      </c>
      <c r="D31" s="8">
        <v>105</v>
      </c>
      <c r="E31" s="7" t="s">
        <v>9</v>
      </c>
      <c r="F31" s="12">
        <f>$D$3</f>
        <v>106</v>
      </c>
      <c r="H31" s="16">
        <f>ROUND(D31/F31*100,1)</f>
        <v>99.1</v>
      </c>
      <c r="J31" s="8" t="s">
        <v>10</v>
      </c>
    </row>
    <row r="32" spans="2:12" x14ac:dyDescent="0.25">
      <c r="D32" s="8"/>
      <c r="E32" s="7"/>
      <c r="F32" s="12"/>
      <c r="H32" s="1"/>
      <c r="J32" s="8"/>
    </row>
    <row r="33" spans="2:10" x14ac:dyDescent="0.25">
      <c r="B33" s="2" t="s">
        <v>26</v>
      </c>
      <c r="C33" s="3" t="s">
        <v>27</v>
      </c>
      <c r="D33" s="4"/>
      <c r="E33" s="4"/>
      <c r="F33" s="4"/>
      <c r="G33" s="4"/>
      <c r="H33" s="4"/>
      <c r="I33" s="4"/>
      <c r="J33" s="4"/>
    </row>
    <row r="35" spans="2:10" x14ac:dyDescent="0.25">
      <c r="B35" s="5" t="s">
        <v>28</v>
      </c>
      <c r="C35" s="6" t="s">
        <v>29</v>
      </c>
      <c r="D35" s="6"/>
      <c r="E35" s="6"/>
      <c r="F35" s="6"/>
      <c r="G35" s="6"/>
      <c r="H35" s="6"/>
      <c r="I35" s="6"/>
      <c r="J35" s="6"/>
    </row>
    <row r="37" spans="2:10" x14ac:dyDescent="0.25">
      <c r="B37" s="7" t="s">
        <v>30</v>
      </c>
      <c r="C37" t="s">
        <v>31</v>
      </c>
    </row>
    <row r="38" spans="2:10" x14ac:dyDescent="0.25">
      <c r="C38" t="s">
        <v>32</v>
      </c>
      <c r="D38" s="8">
        <v>5</v>
      </c>
      <c r="E38" s="7" t="s">
        <v>18</v>
      </c>
      <c r="F38" s="10">
        <v>20</v>
      </c>
      <c r="H38" s="11">
        <f>D38*F38</f>
        <v>100</v>
      </c>
      <c r="J38" s="8" t="s">
        <v>10</v>
      </c>
    </row>
    <row r="40" spans="2:10" x14ac:dyDescent="0.25">
      <c r="B40" s="5" t="s">
        <v>33</v>
      </c>
      <c r="C40" s="6" t="s">
        <v>34</v>
      </c>
      <c r="D40" s="6"/>
      <c r="E40" s="6"/>
      <c r="F40" s="6"/>
      <c r="G40" s="6"/>
      <c r="H40" s="6"/>
      <c r="I40" s="6"/>
      <c r="J40" s="6"/>
    </row>
    <row r="42" spans="2:10" x14ac:dyDescent="0.25">
      <c r="B42" s="7" t="s">
        <v>35</v>
      </c>
      <c r="C42" t="s">
        <v>36</v>
      </c>
    </row>
    <row r="43" spans="2:10" x14ac:dyDescent="0.25">
      <c r="C43" t="s">
        <v>37</v>
      </c>
      <c r="D43" s="8">
        <v>103</v>
      </c>
      <c r="E43" s="7" t="s">
        <v>9</v>
      </c>
      <c r="F43" s="12">
        <f>D3</f>
        <v>106</v>
      </c>
      <c r="H43" s="16">
        <f>ROUND(D43/F43*100,1)</f>
        <v>97.2</v>
      </c>
      <c r="J43" s="8" t="s">
        <v>10</v>
      </c>
    </row>
    <row r="45" spans="2:10" x14ac:dyDescent="0.25">
      <c r="B45" s="2" t="s">
        <v>38</v>
      </c>
      <c r="C45" s="3" t="s">
        <v>39</v>
      </c>
      <c r="D45" s="4"/>
      <c r="E45" s="4"/>
      <c r="F45" s="4"/>
      <c r="G45" s="4"/>
      <c r="H45" s="4"/>
      <c r="I45" s="4"/>
      <c r="J45" s="4"/>
    </row>
    <row r="47" spans="2:10" x14ac:dyDescent="0.25">
      <c r="B47" s="5" t="s">
        <v>40</v>
      </c>
      <c r="C47" s="6" t="s">
        <v>41</v>
      </c>
      <c r="D47" s="6"/>
      <c r="E47" s="6"/>
      <c r="F47" s="6"/>
      <c r="G47" s="6"/>
      <c r="H47" s="6"/>
      <c r="I47" s="6"/>
      <c r="J47" s="6"/>
    </row>
    <row r="49" spans="2:10" x14ac:dyDescent="0.25">
      <c r="B49" s="7" t="s">
        <v>42</v>
      </c>
      <c r="C49" t="s">
        <v>43</v>
      </c>
    </row>
    <row r="50" spans="2:10" x14ac:dyDescent="0.25">
      <c r="C50" t="s">
        <v>44</v>
      </c>
      <c r="D50" s="8">
        <v>2</v>
      </c>
      <c r="E50" s="7" t="s">
        <v>18</v>
      </c>
      <c r="F50" s="12">
        <v>20</v>
      </c>
      <c r="H50" s="11">
        <f>D50*F50</f>
        <v>40</v>
      </c>
      <c r="J50" s="8" t="s">
        <v>10</v>
      </c>
    </row>
    <row r="51" spans="2:10" s="9" customFormat="1" x14ac:dyDescent="0.25"/>
    <row r="52" spans="2:10" s="9" customFormat="1" x14ac:dyDescent="0.25">
      <c r="B52" s="5" t="s">
        <v>45</v>
      </c>
      <c r="C52" s="6" t="s">
        <v>46</v>
      </c>
      <c r="D52" s="6"/>
      <c r="E52" s="6"/>
      <c r="F52" s="6"/>
      <c r="G52" s="6"/>
      <c r="H52" s="6"/>
      <c r="I52" s="6"/>
      <c r="J52" s="6"/>
    </row>
    <row r="53" spans="2:10" s="9" customFormat="1" x14ac:dyDescent="0.25">
      <c r="D53" s="12"/>
      <c r="E53" s="13"/>
      <c r="F53" s="12"/>
      <c r="H53" s="14"/>
      <c r="J53" s="12"/>
    </row>
    <row r="54" spans="2:10" s="9" customFormat="1" x14ac:dyDescent="0.25">
      <c r="B54" s="7" t="s">
        <v>47</v>
      </c>
      <c r="C54" t="s">
        <v>48</v>
      </c>
      <c r="D54"/>
      <c r="E54"/>
      <c r="F54"/>
      <c r="G54"/>
      <c r="H54"/>
      <c r="I54"/>
      <c r="J54"/>
    </row>
    <row r="55" spans="2:10" x14ac:dyDescent="0.25">
      <c r="C55" t="s">
        <v>44</v>
      </c>
      <c r="D55" s="8">
        <v>1</v>
      </c>
      <c r="E55" s="7" t="s">
        <v>18</v>
      </c>
      <c r="F55" s="12">
        <v>20</v>
      </c>
      <c r="H55" s="11">
        <f>D55*F55</f>
        <v>20</v>
      </c>
      <c r="J55" s="8" t="s">
        <v>10</v>
      </c>
    </row>
    <row r="57" spans="2:10" x14ac:dyDescent="0.25">
      <c r="B57" s="5" t="s">
        <v>49</v>
      </c>
      <c r="C57" s="6" t="s">
        <v>50</v>
      </c>
      <c r="D57" s="6"/>
      <c r="E57" s="6"/>
      <c r="F57" s="6"/>
      <c r="G57" s="6"/>
      <c r="H57" s="6"/>
      <c r="I57" s="6"/>
      <c r="J57" s="6"/>
    </row>
    <row r="59" spans="2:10" x14ac:dyDescent="0.25">
      <c r="B59" s="7" t="s">
        <v>51</v>
      </c>
      <c r="C59" t="s">
        <v>52</v>
      </c>
    </row>
    <row r="60" spans="2:10" x14ac:dyDescent="0.25">
      <c r="C60" t="s">
        <v>37</v>
      </c>
      <c r="D60" s="8">
        <v>1</v>
      </c>
      <c r="E60" s="7" t="s">
        <v>9</v>
      </c>
      <c r="F60" s="15">
        <v>12</v>
      </c>
      <c r="H60" s="16">
        <f>ROUND(D60/F60*100,1)</f>
        <v>8.3000000000000007</v>
      </c>
      <c r="J60" s="8" t="s">
        <v>10</v>
      </c>
    </row>
    <row r="62" spans="2:10" x14ac:dyDescent="0.25">
      <c r="B62" s="2" t="s">
        <v>53</v>
      </c>
      <c r="C62" s="3" t="s">
        <v>54</v>
      </c>
      <c r="D62" s="4"/>
      <c r="E62" s="4"/>
      <c r="F62" s="4"/>
      <c r="G62" s="4"/>
      <c r="H62" s="4"/>
      <c r="I62" s="4"/>
      <c r="J62" s="4"/>
    </row>
    <row r="64" spans="2:10" x14ac:dyDescent="0.25">
      <c r="B64" s="5" t="s">
        <v>55</v>
      </c>
      <c r="C64" s="6" t="s">
        <v>56</v>
      </c>
      <c r="D64" s="6"/>
      <c r="E64" s="6"/>
      <c r="F64" s="6"/>
      <c r="G64" s="6"/>
      <c r="H64" s="6"/>
      <c r="I64" s="6"/>
      <c r="J64" s="6"/>
    </row>
    <row r="66" spans="2:10" x14ac:dyDescent="0.25">
      <c r="B66" s="7" t="s">
        <v>57</v>
      </c>
      <c r="C66" t="s">
        <v>58</v>
      </c>
    </row>
    <row r="67" spans="2:10" x14ac:dyDescent="0.25">
      <c r="C67" t="s">
        <v>59</v>
      </c>
      <c r="D67" s="8">
        <v>105</v>
      </c>
      <c r="E67" s="7" t="s">
        <v>9</v>
      </c>
      <c r="F67" s="12">
        <f>$D$3</f>
        <v>106</v>
      </c>
      <c r="H67" s="16">
        <f>ROUND(D67/F67*100,1)</f>
        <v>99.1</v>
      </c>
      <c r="J67" s="8" t="s">
        <v>10</v>
      </c>
    </row>
    <row r="69" spans="2:10" x14ac:dyDescent="0.25">
      <c r="B69" s="5" t="s">
        <v>60</v>
      </c>
      <c r="C69" s="6" t="s">
        <v>61</v>
      </c>
      <c r="D69" s="6"/>
      <c r="E69" s="6"/>
      <c r="F69" s="6"/>
      <c r="G69" s="6"/>
      <c r="H69" s="6"/>
      <c r="I69" s="6"/>
      <c r="J69" s="6"/>
    </row>
    <row r="71" spans="2:10" x14ac:dyDescent="0.25">
      <c r="B71" s="7" t="s">
        <v>62</v>
      </c>
      <c r="C71" t="s">
        <v>63</v>
      </c>
    </row>
    <row r="72" spans="2:10" x14ac:dyDescent="0.25">
      <c r="C72" t="s">
        <v>64</v>
      </c>
      <c r="D72" s="8">
        <v>105</v>
      </c>
      <c r="E72" s="7" t="s">
        <v>9</v>
      </c>
      <c r="F72" s="12">
        <f>$D$3</f>
        <v>106</v>
      </c>
      <c r="H72" s="16">
        <f>ROUND(D72/F72*100,1)</f>
        <v>99.1</v>
      </c>
      <c r="J72" s="8" t="s">
        <v>10</v>
      </c>
    </row>
    <row r="74" spans="2:10" x14ac:dyDescent="0.25">
      <c r="B74" s="5" t="s">
        <v>65</v>
      </c>
      <c r="C74" s="6" t="s">
        <v>66</v>
      </c>
      <c r="D74" s="6"/>
      <c r="E74" s="6"/>
      <c r="F74" s="6"/>
      <c r="G74" s="6"/>
      <c r="H74" s="6"/>
      <c r="I74" s="6"/>
      <c r="J74" s="6"/>
    </row>
    <row r="76" spans="2:10" x14ac:dyDescent="0.25">
      <c r="B76" s="7" t="s">
        <v>67</v>
      </c>
      <c r="C76" t="s">
        <v>68</v>
      </c>
    </row>
    <row r="77" spans="2:10" x14ac:dyDescent="0.25">
      <c r="C77" t="s">
        <v>69</v>
      </c>
      <c r="D77" s="8">
        <v>106</v>
      </c>
      <c r="E77" s="7" t="s">
        <v>9</v>
      </c>
      <c r="F77" s="12">
        <f>$D$3</f>
        <v>106</v>
      </c>
      <c r="H77" s="16">
        <f>ROUND(D77/F77*100,1)</f>
        <v>100</v>
      </c>
      <c r="J77" s="8" t="s">
        <v>10</v>
      </c>
    </row>
    <row r="79" spans="2:10" x14ac:dyDescent="0.25">
      <c r="B79" s="2" t="s">
        <v>70</v>
      </c>
      <c r="C79" s="3" t="s">
        <v>71</v>
      </c>
      <c r="D79" s="4"/>
      <c r="E79" s="4"/>
      <c r="F79" s="4"/>
      <c r="G79" s="4"/>
      <c r="H79" s="4"/>
      <c r="I79" s="4"/>
      <c r="J79" s="4"/>
    </row>
    <row r="81" spans="2:10" x14ac:dyDescent="0.25">
      <c r="B81" s="5" t="s">
        <v>72</v>
      </c>
      <c r="C81" s="6" t="s">
        <v>73</v>
      </c>
      <c r="D81" s="6"/>
      <c r="E81" s="6"/>
      <c r="F81" s="6"/>
      <c r="G81" s="6"/>
      <c r="H81" s="6"/>
      <c r="I81" s="6"/>
      <c r="J81" s="6"/>
    </row>
    <row r="83" spans="2:10" x14ac:dyDescent="0.25">
      <c r="B83" s="7" t="s">
        <v>74</v>
      </c>
      <c r="C83" t="s">
        <v>75</v>
      </c>
    </row>
    <row r="84" spans="2:10" x14ac:dyDescent="0.25">
      <c r="C84" t="s">
        <v>76</v>
      </c>
      <c r="D84" s="8">
        <v>97</v>
      </c>
      <c r="E84" s="7" t="s">
        <v>9</v>
      </c>
      <c r="F84" s="12">
        <f>$D$3</f>
        <v>106</v>
      </c>
      <c r="H84" s="16">
        <f>ROUND(D84/F84*100,1)</f>
        <v>91.5</v>
      </c>
      <c r="J84" s="8" t="s">
        <v>10</v>
      </c>
    </row>
    <row r="86" spans="2:10" x14ac:dyDescent="0.25">
      <c r="B86" s="5" t="s">
        <v>77</v>
      </c>
      <c r="C86" s="6" t="s">
        <v>78</v>
      </c>
      <c r="D86" s="6"/>
      <c r="E86" s="6"/>
      <c r="F86" s="6"/>
      <c r="G86" s="6"/>
      <c r="H86" s="6"/>
      <c r="I86" s="6"/>
      <c r="J86" s="6"/>
    </row>
    <row r="88" spans="2:10" x14ac:dyDescent="0.25">
      <c r="B88" s="7" t="s">
        <v>79</v>
      </c>
      <c r="C88" t="s">
        <v>80</v>
      </c>
    </row>
    <row r="89" spans="2:10" x14ac:dyDescent="0.25">
      <c r="C89" t="s">
        <v>81</v>
      </c>
      <c r="D89" s="8">
        <v>106</v>
      </c>
      <c r="E89" s="7" t="s">
        <v>9</v>
      </c>
      <c r="F89" s="12">
        <f>$D$3</f>
        <v>106</v>
      </c>
      <c r="H89" s="16">
        <f>ROUND(D89/F89*100,1)</f>
        <v>100</v>
      </c>
      <c r="J89" s="8" t="s">
        <v>10</v>
      </c>
    </row>
    <row r="91" spans="2:10" x14ac:dyDescent="0.25">
      <c r="B91" s="5" t="s">
        <v>82</v>
      </c>
      <c r="C91" s="6" t="s">
        <v>83</v>
      </c>
      <c r="D91" s="6"/>
      <c r="E91" s="6"/>
      <c r="F91" s="6"/>
      <c r="G91" s="6"/>
      <c r="H91" s="6"/>
      <c r="I91" s="6"/>
      <c r="J91" s="6"/>
    </row>
    <row r="93" spans="2:10" x14ac:dyDescent="0.25">
      <c r="B93" s="7" t="s">
        <v>84</v>
      </c>
      <c r="C93" t="s">
        <v>85</v>
      </c>
    </row>
    <row r="94" spans="2:10" x14ac:dyDescent="0.25">
      <c r="C94" t="s">
        <v>86</v>
      </c>
      <c r="D94" s="8">
        <v>106</v>
      </c>
      <c r="E94" s="7" t="s">
        <v>9</v>
      </c>
      <c r="F94" s="12">
        <f>$D$3</f>
        <v>106</v>
      </c>
      <c r="H94" s="16">
        <f>ROUND(D94/F94*100,1)</f>
        <v>100</v>
      </c>
      <c r="J94" s="8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Чабанова Наталья</dc:creator>
  <cp:lastModifiedBy>Чабанова Наталья</cp:lastModifiedBy>
  <dcterms:created xsi:type="dcterms:W3CDTF">2020-03-24T09:03:56Z</dcterms:created>
  <dcterms:modified xsi:type="dcterms:W3CDTF">2022-05-05T08:16:25Z</dcterms:modified>
</cp:coreProperties>
</file>